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npercloud.sharepoint.com/sites/RRHH/Documentos compartidos/RH/2023/NÓMINA/PORTAL DE TRANSPARENCIA/PORTAL/"/>
    </mc:Choice>
  </mc:AlternateContent>
  <xr:revisionPtr revIDLastSave="0" documentId="8_{033B8658-7661-4F19-B477-041CD04A0977}" xr6:coauthVersionLast="47" xr6:coauthVersionMax="47" xr10:uidLastSave="{00000000-0000-0000-0000-000000000000}"/>
  <bookViews>
    <workbookView xWindow="-120" yWindow="-120" windowWidth="29040" windowHeight="15840" xr2:uid="{4722125F-A967-4462-A3D5-E0331EDEA25C}"/>
  </bookViews>
  <sheets>
    <sheet name="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4" i="1" l="1"/>
  <c r="I14" i="1"/>
  <c r="N13" i="1"/>
  <c r="L13" i="1"/>
  <c r="G13" i="1"/>
  <c r="N12" i="1"/>
  <c r="L12" i="1"/>
  <c r="N10" i="1"/>
  <c r="M10" i="1"/>
  <c r="M14" i="1" s="1"/>
  <c r="K10" i="1"/>
  <c r="K14" i="1" s="1"/>
  <c r="J10" i="1"/>
  <c r="J14" i="1" s="1"/>
  <c r="I10" i="1"/>
  <c r="H10" i="1"/>
  <c r="H14" i="1" s="1"/>
  <c r="G10" i="1"/>
  <c r="G14" i="1" s="1"/>
  <c r="F10" i="1"/>
  <c r="F14" i="1" s="1"/>
  <c r="L9" i="1"/>
  <c r="L10" i="1" s="1"/>
  <c r="L14" i="1" l="1"/>
</calcChain>
</file>

<file path=xl/sharedStrings.xml><?xml version="1.0" encoding="utf-8"?>
<sst xmlns="http://schemas.openxmlformats.org/spreadsheetml/2006/main" count="28" uniqueCount="26">
  <si>
    <t>FONDO PATRIMONIAL DE LAS EMPRESAS REFORMADAS</t>
  </si>
  <si>
    <t>NÓMINA COLABORADORES EN PROCESO DE PENSIÓN ABRIL AÑO 2023</t>
  </si>
  <si>
    <t>NO.</t>
  </si>
  <si>
    <t>NOMBRE</t>
  </si>
  <si>
    <t>Fecha de Ingreso</t>
  </si>
  <si>
    <t>Cargo</t>
  </si>
  <si>
    <t>Estatus</t>
  </si>
  <si>
    <t>Sueldo Bruto RD$</t>
  </si>
  <si>
    <t>ISR RD$</t>
  </si>
  <si>
    <t>AFP RD$</t>
  </si>
  <si>
    <t>Seguro Familiar de Salud RD$</t>
  </si>
  <si>
    <t>Per Cápita RD$</t>
  </si>
  <si>
    <t>Aportes Extraordinarios de AFP RD$</t>
  </si>
  <si>
    <t>Otros Descuentos RD$</t>
  </si>
  <si>
    <t>Total Descuentos RD$</t>
  </si>
  <si>
    <t>Sueldo Neto RD$</t>
  </si>
  <si>
    <t xml:space="preserve">DEPARTAMENTO JURÍDICO </t>
  </si>
  <si>
    <t>FABIÁN CABRERA FEBRILLET</t>
  </si>
  <si>
    <t>ABOGADO</t>
  </si>
  <si>
    <t xml:space="preserve">EN PROCESO DE PENSIÓN </t>
  </si>
  <si>
    <t>Total por departamento</t>
  </si>
  <si>
    <t>DEPARTAMENTO DE REVISION Y FISCALIZACION</t>
  </si>
  <si>
    <t>JOSÉ CESAREO PEGUERO LÓPEZ</t>
  </si>
  <si>
    <t>ENCARGADO</t>
  </si>
  <si>
    <t>Total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</si>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</sst>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Museo Sans 500"/>
      <family val="3"/>
    </font>
    <font>
      <b/>
      <sz val="11"/>
      <color theme="1"/>
      <name val="Museo Sans 500"/>
      <family val="3"/>
    </font>
    <font>
      <sz val="11"/>
      <name val="Museo Sans 500"/>
      <family val="3"/>
    </font>
    <font>
      <b/>
      <sz val="11"/>
      <name val="Museo Sans 500"/>
      <family val="3"/>
    </font>
    <font>
      <sz val="12"/>
      <name val="Museo Sans 500"/>
      <family val="3"/>
    </font>
    <font>
      <sz val="12"/>
      <color theme="1"/>
      <name val="Museo Sans 500"/>
      <family val="3"/>
    </font>
    <font>
      <b/>
      <sz val="12"/>
      <name val="Museo Sans 500"/>
      <family val="3"/>
    </font>
    <font>
      <b/>
      <sz val="12"/>
      <color theme="1"/>
      <name val="Museo Sans 500"/>
      <family val="3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2" fillId="4" borderId="6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wrapText="1"/>
    </xf>
    <xf numFmtId="0" fontId="2" fillId="4" borderId="7" xfId="0" applyFont="1" applyFill="1" applyBorder="1"/>
    <xf numFmtId="0" fontId="2" fillId="0" borderId="8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4" fillId="0" borderId="6" xfId="1" applyFont="1" applyFill="1" applyBorder="1" applyAlignment="1">
      <alignment horizontal="right"/>
    </xf>
    <xf numFmtId="43" fontId="2" fillId="0" borderId="6" xfId="0" applyNumberFormat="1" applyFont="1" applyBorder="1"/>
    <xf numFmtId="43" fontId="2" fillId="0" borderId="6" xfId="1" applyFont="1" applyFill="1" applyBorder="1"/>
    <xf numFmtId="4" fontId="2" fillId="0" borderId="7" xfId="0" applyNumberFormat="1" applyFont="1" applyBorder="1"/>
    <xf numFmtId="0" fontId="2" fillId="4" borderId="8" xfId="0" applyFont="1" applyFill="1" applyBorder="1" applyAlignment="1">
      <alignment horizontal="center"/>
    </xf>
    <xf numFmtId="43" fontId="3" fillId="4" borderId="5" xfId="1" applyFont="1" applyFill="1" applyBorder="1"/>
    <xf numFmtId="14" fontId="2" fillId="4" borderId="6" xfId="0" applyNumberFormat="1" applyFont="1" applyFill="1" applyBorder="1" applyAlignment="1">
      <alignment horizontal="center"/>
    </xf>
    <xf numFmtId="43" fontId="5" fillId="4" borderId="6" xfId="1" applyFont="1" applyFill="1" applyBorder="1" applyAlignment="1">
      <alignment horizontal="right"/>
    </xf>
    <xf numFmtId="43" fontId="3" fillId="4" borderId="6" xfId="0" applyNumberFormat="1" applyFont="1" applyFill="1" applyBorder="1"/>
    <xf numFmtId="43" fontId="3" fillId="4" borderId="6" xfId="1" applyFont="1" applyFill="1" applyBorder="1"/>
    <xf numFmtId="4" fontId="3" fillId="4" borderId="7" xfId="0" applyNumberFormat="1" applyFont="1" applyFill="1" applyBorder="1"/>
    <xf numFmtId="0" fontId="3" fillId="4" borderId="4" xfId="0" applyFont="1" applyFill="1" applyBorder="1"/>
    <xf numFmtId="0" fontId="3" fillId="4" borderId="5" xfId="0" applyFont="1" applyFill="1" applyBorder="1"/>
    <xf numFmtId="43" fontId="3" fillId="4" borderId="8" xfId="1" applyFont="1" applyFill="1" applyBorder="1"/>
    <xf numFmtId="43" fontId="3" fillId="4" borderId="6" xfId="1" applyFont="1" applyFill="1" applyBorder="1" applyAlignment="1">
      <alignment horizontal="center"/>
    </xf>
    <xf numFmtId="43" fontId="3" fillId="4" borderId="9" xfId="1" applyFont="1" applyFill="1" applyBorder="1"/>
    <xf numFmtId="43" fontId="3" fillId="4" borderId="10" xfId="1" applyFont="1" applyFill="1" applyBorder="1" applyAlignment="1">
      <alignment horizontal="center"/>
    </xf>
    <xf numFmtId="43" fontId="3" fillId="4" borderId="11" xfId="1" applyFont="1" applyFill="1" applyBorder="1" applyAlignment="1">
      <alignment horizontal="center"/>
    </xf>
    <xf numFmtId="43" fontId="3" fillId="4" borderId="12" xfId="1" applyFont="1" applyFill="1" applyBorder="1" applyAlignment="1">
      <alignment horizontal="center"/>
    </xf>
    <xf numFmtId="43" fontId="3" fillId="4" borderId="13" xfId="1" applyFont="1" applyFill="1" applyBorder="1"/>
    <xf numFmtId="43" fontId="3" fillId="4" borderId="14" xfId="1" applyFont="1" applyFill="1" applyBorder="1"/>
    <xf numFmtId="43" fontId="3" fillId="0" borderId="0" xfId="1" applyFont="1" applyFill="1" applyBorder="1"/>
    <xf numFmtId="43" fontId="3" fillId="0" borderId="0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43" fontId="9" fillId="0" borderId="0" xfId="1" applyFont="1" applyAlignment="1"/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43" fontId="7" fillId="0" borderId="0" xfId="1" applyFont="1"/>
    <xf numFmtId="0" fontId="9" fillId="0" borderId="0" xfId="0" applyFont="1"/>
    <xf numFmtId="43" fontId="9" fillId="0" borderId="0" xfId="1" applyFont="1"/>
  </cellXfs>
  <cellStyles count="2">
    <cellStyle name="Millares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76200</xdr:rowOff>
    </xdr:from>
    <xdr:ext cx="3909832" cy="800100"/>
    <xdr:pic>
      <xdr:nvPicPr>
        <xdr:cNvPr id="2" name="Imagen 1">
          <a:extLst>
            <a:ext uri="{FF2B5EF4-FFF2-40B4-BE49-F238E27FC236}">
              <a16:creationId xmlns:a16="http://schemas.microsoft.com/office/drawing/2014/main" id="{F7C6E833-E4D8-43E5-B3CF-2DC456212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76200"/>
          <a:ext cx="3909832" cy="8001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2AAEC-D54E-47C8-8FE9-0D7D9C55A750}">
  <dimension ref="A1:T30"/>
  <sheetViews>
    <sheetView tabSelected="1" view="pageBreakPreview" zoomScaleNormal="100" zoomScaleSheetLayoutView="100" workbookViewId="0">
      <selection activeCell="L18" sqref="L18"/>
    </sheetView>
  </sheetViews>
  <sheetFormatPr baseColWidth="10" defaultColWidth="10.85546875" defaultRowHeight="15" x14ac:dyDescent="0.25"/>
  <cols>
    <col min="1" max="1" width="5.140625" style="3" customWidth="1"/>
    <col min="2" max="2" width="38.28515625" style="3" customWidth="1"/>
    <col min="3" max="3" width="11.85546875" style="42" bestFit="1" customWidth="1"/>
    <col min="4" max="4" width="16.7109375" style="3" customWidth="1"/>
    <col min="5" max="5" width="31.28515625" style="3" bestFit="1" customWidth="1"/>
    <col min="6" max="6" width="16.5703125" style="3" customWidth="1"/>
    <col min="7" max="7" width="15.85546875" style="3" customWidth="1"/>
    <col min="8" max="8" width="14.42578125" style="3" customWidth="1"/>
    <col min="9" max="9" width="14.7109375" style="3" customWidth="1"/>
    <col min="10" max="10" width="15" style="3" customWidth="1"/>
    <col min="11" max="11" width="10.7109375" style="3" hidden="1" customWidth="1"/>
    <col min="12" max="12" width="16.140625" style="3" customWidth="1"/>
    <col min="13" max="13" width="16.42578125" style="3" customWidth="1"/>
    <col min="14" max="14" width="14.7109375" style="3" customWidth="1"/>
    <col min="15" max="16384" width="10.85546875" style="3"/>
  </cols>
  <sheetData>
    <row r="1" spans="1:14" x14ac:dyDescent="0.25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x14ac:dyDescent="0.25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x14ac:dyDescent="0.25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x14ac:dyDescent="0.25">
      <c r="A5" s="1"/>
      <c r="B5" s="4" t="s">
        <v>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4" ht="15.75" thickBot="1" x14ac:dyDescent="0.3">
      <c r="A6" s="1"/>
      <c r="B6" s="4" t="s">
        <v>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60" x14ac:dyDescent="0.25">
      <c r="A7" s="5" t="s">
        <v>2</v>
      </c>
      <c r="B7" s="5" t="s">
        <v>3</v>
      </c>
      <c r="C7" s="7" t="s">
        <v>4</v>
      </c>
      <c r="D7" s="6" t="s">
        <v>5</v>
      </c>
      <c r="E7" s="6" t="s">
        <v>6</v>
      </c>
      <c r="F7" s="7" t="s">
        <v>7</v>
      </c>
      <c r="G7" s="6" t="s">
        <v>8</v>
      </c>
      <c r="H7" s="6" t="s">
        <v>9</v>
      </c>
      <c r="I7" s="7" t="s">
        <v>10</v>
      </c>
      <c r="J7" s="7" t="s">
        <v>11</v>
      </c>
      <c r="K7" s="7" t="s">
        <v>12</v>
      </c>
      <c r="L7" s="7" t="s">
        <v>13</v>
      </c>
      <c r="M7" s="7" t="s">
        <v>14</v>
      </c>
      <c r="N7" s="8" t="s">
        <v>15</v>
      </c>
    </row>
    <row r="8" spans="1:14" x14ac:dyDescent="0.25">
      <c r="A8" s="9" t="s">
        <v>16</v>
      </c>
      <c r="B8" s="10"/>
      <c r="C8" s="11"/>
      <c r="D8" s="12"/>
      <c r="E8" s="12"/>
      <c r="F8" s="12"/>
      <c r="G8" s="12"/>
      <c r="H8" s="13"/>
      <c r="I8" s="12"/>
      <c r="J8" s="12"/>
      <c r="K8" s="12"/>
      <c r="L8" s="12"/>
      <c r="M8" s="12"/>
      <c r="N8" s="14"/>
    </row>
    <row r="9" spans="1:14" x14ac:dyDescent="0.25">
      <c r="A9" s="15">
        <v>1</v>
      </c>
      <c r="B9" s="16" t="s">
        <v>17</v>
      </c>
      <c r="C9" s="18">
        <v>42767</v>
      </c>
      <c r="D9" s="17" t="s">
        <v>18</v>
      </c>
      <c r="E9" s="17" t="s">
        <v>19</v>
      </c>
      <c r="F9" s="19">
        <v>55000</v>
      </c>
      <c r="G9" s="20">
        <v>-2559.6799999999998</v>
      </c>
      <c r="H9" s="20">
        <v>-1578.5</v>
      </c>
      <c r="I9" s="20">
        <v>-1672</v>
      </c>
      <c r="J9" s="21">
        <v>0</v>
      </c>
      <c r="K9" s="21">
        <v>0</v>
      </c>
      <c r="L9" s="21">
        <f>I9+H9+J9+K9</f>
        <v>-3250.5</v>
      </c>
      <c r="M9" s="20">
        <v>-5810.18</v>
      </c>
      <c r="N9" s="22">
        <v>49189.82</v>
      </c>
    </row>
    <row r="10" spans="1:14" x14ac:dyDescent="0.25">
      <c r="A10" s="23"/>
      <c r="B10" s="24" t="s">
        <v>20</v>
      </c>
      <c r="C10" s="25"/>
      <c r="D10" s="11"/>
      <c r="E10" s="11"/>
      <c r="F10" s="26">
        <f t="shared" ref="F10:N10" si="0">SUM(F9)</f>
        <v>55000</v>
      </c>
      <c r="G10" s="27">
        <f t="shared" si="0"/>
        <v>-2559.6799999999998</v>
      </c>
      <c r="H10" s="27">
        <f t="shared" si="0"/>
        <v>-1578.5</v>
      </c>
      <c r="I10" s="27">
        <f t="shared" si="0"/>
        <v>-1672</v>
      </c>
      <c r="J10" s="28">
        <f t="shared" si="0"/>
        <v>0</v>
      </c>
      <c r="K10" s="28">
        <f t="shared" si="0"/>
        <v>0</v>
      </c>
      <c r="L10" s="28">
        <f t="shared" si="0"/>
        <v>-3250.5</v>
      </c>
      <c r="M10" s="27">
        <f>SUM(M9)</f>
        <v>-5810.18</v>
      </c>
      <c r="N10" s="29">
        <f t="shared" si="0"/>
        <v>49189.82</v>
      </c>
    </row>
    <row r="11" spans="1:14" x14ac:dyDescent="0.25">
      <c r="A11" s="30" t="s">
        <v>21</v>
      </c>
      <c r="B11" s="31"/>
      <c r="C11" s="11"/>
      <c r="D11" s="12"/>
      <c r="E11" s="12"/>
      <c r="F11" s="12"/>
      <c r="G11" s="12"/>
      <c r="H11" s="13"/>
      <c r="I11" s="12"/>
      <c r="J11" s="12"/>
      <c r="K11" s="12"/>
      <c r="L11" s="12"/>
      <c r="M11" s="12"/>
      <c r="N11" s="14"/>
    </row>
    <row r="12" spans="1:14" x14ac:dyDescent="0.25">
      <c r="A12" s="15">
        <v>2</v>
      </c>
      <c r="B12" s="16" t="s">
        <v>22</v>
      </c>
      <c r="C12" s="18">
        <v>38615</v>
      </c>
      <c r="D12" s="17" t="s">
        <v>23</v>
      </c>
      <c r="E12" s="17" t="s">
        <v>19</v>
      </c>
      <c r="F12" s="19">
        <v>200000</v>
      </c>
      <c r="G12" s="20">
        <v>-35332.14</v>
      </c>
      <c r="H12" s="20">
        <v>-5740</v>
      </c>
      <c r="I12" s="20">
        <v>-5685.41</v>
      </c>
      <c r="J12" s="21">
        <v>-1577.45</v>
      </c>
      <c r="K12" s="21">
        <v>0</v>
      </c>
      <c r="L12" s="21">
        <f>I12+H12+J12+K12</f>
        <v>-13002.86</v>
      </c>
      <c r="M12" s="20">
        <v>-48335</v>
      </c>
      <c r="N12" s="22">
        <f>F12+M12</f>
        <v>151665</v>
      </c>
    </row>
    <row r="13" spans="1:14" x14ac:dyDescent="0.25">
      <c r="A13" s="32"/>
      <c r="B13" s="24" t="s">
        <v>20</v>
      </c>
      <c r="C13" s="33"/>
      <c r="D13" s="28"/>
      <c r="E13" s="28"/>
      <c r="F13" s="26">
        <v>200000</v>
      </c>
      <c r="G13" s="27">
        <f>SUM(G12)</f>
        <v>-35332.14</v>
      </c>
      <c r="H13" s="27">
        <v>-5740</v>
      </c>
      <c r="I13" s="27">
        <v>-5685.41</v>
      </c>
      <c r="J13" s="28">
        <v>-1577.45</v>
      </c>
      <c r="K13" s="28">
        <v>0</v>
      </c>
      <c r="L13" s="28">
        <f>I13+H13+J13+K13</f>
        <v>-13002.86</v>
      </c>
      <c r="M13" s="27">
        <v>-48335</v>
      </c>
      <c r="N13" s="29">
        <f>F13+M13</f>
        <v>151665</v>
      </c>
    </row>
    <row r="14" spans="1:14" ht="15.75" thickBot="1" x14ac:dyDescent="0.3">
      <c r="A14" s="34"/>
      <c r="B14" s="35" t="s">
        <v>24</v>
      </c>
      <c r="C14" s="36"/>
      <c r="D14" s="36"/>
      <c r="E14" s="37"/>
      <c r="F14" s="38">
        <f>F10+F13</f>
        <v>255000</v>
      </c>
      <c r="G14" s="38">
        <f>G10+G13</f>
        <v>-37891.82</v>
      </c>
      <c r="H14" s="38">
        <f t="shared" ref="H14:N14" si="1">SUM(H10,H13)</f>
        <v>-7318.5</v>
      </c>
      <c r="I14" s="27">
        <f>+I10+I13</f>
        <v>-7357.41</v>
      </c>
      <c r="J14" s="38">
        <f t="shared" si="1"/>
        <v>-1577.45</v>
      </c>
      <c r="K14" s="38">
        <f t="shared" si="1"/>
        <v>0</v>
      </c>
      <c r="L14" s="28">
        <f>I14+H14+J14+K14</f>
        <v>-16253.36</v>
      </c>
      <c r="M14" s="27">
        <f>M10+M13</f>
        <v>-54145.18</v>
      </c>
      <c r="N14" s="39">
        <f t="shared" si="1"/>
        <v>200854.82</v>
      </c>
    </row>
    <row r="15" spans="1:14" x14ac:dyDescent="0.25">
      <c r="B15" s="40"/>
      <c r="C15" s="41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4" x14ac:dyDescent="0.25">
      <c r="B16" s="40"/>
      <c r="C16" s="41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2:20" x14ac:dyDescent="0.25">
      <c r="J17" s="43"/>
      <c r="M17" s="3" t="s">
        <v>25</v>
      </c>
      <c r="N17" s="43"/>
    </row>
    <row r="19" spans="2:20" s="45" customFormat="1" ht="15.75" x14ac:dyDescent="0.25">
      <c r="B19" s="44"/>
      <c r="C19" s="46"/>
      <c r="F19" s="44"/>
      <c r="G19" s="44"/>
      <c r="T19" s="3"/>
    </row>
    <row r="20" spans="2:20" s="45" customFormat="1" ht="15.75" x14ac:dyDescent="0.25">
      <c r="B20" s="47"/>
      <c r="C20" s="46"/>
      <c r="F20" s="48"/>
      <c r="G20" s="48"/>
    </row>
    <row r="21" spans="2:20" s="45" customFormat="1" ht="15.75" x14ac:dyDescent="0.25">
      <c r="B21" s="44"/>
      <c r="C21" s="46"/>
      <c r="M21" s="49"/>
    </row>
    <row r="22" spans="2:20" s="45" customFormat="1" ht="15.75" x14ac:dyDescent="0.25">
      <c r="B22" s="44"/>
      <c r="C22" s="46"/>
      <c r="F22" s="50"/>
      <c r="G22" s="50"/>
    </row>
    <row r="23" spans="2:20" s="45" customFormat="1" ht="15.75" x14ac:dyDescent="0.25">
      <c r="B23" s="44"/>
      <c r="C23" s="46"/>
      <c r="F23" s="50"/>
      <c r="G23" s="50"/>
    </row>
    <row r="24" spans="2:20" s="45" customFormat="1" ht="15.75" x14ac:dyDescent="0.25">
      <c r="B24" s="44"/>
      <c r="C24" s="46"/>
      <c r="F24" s="50"/>
      <c r="G24" s="50"/>
    </row>
    <row r="25" spans="2:20" s="45" customFormat="1" ht="15.75" x14ac:dyDescent="0.25">
      <c r="B25" s="44"/>
      <c r="C25" s="46"/>
      <c r="F25" s="50"/>
      <c r="G25" s="50"/>
    </row>
    <row r="26" spans="2:20" s="45" customFormat="1" ht="15.75" x14ac:dyDescent="0.25">
      <c r="B26" s="44"/>
      <c r="C26" s="46"/>
      <c r="F26" s="50"/>
      <c r="G26" s="50"/>
    </row>
    <row r="27" spans="2:20" s="45" customFormat="1" ht="15.75" x14ac:dyDescent="0.25">
      <c r="C27" s="46"/>
      <c r="F27" s="51"/>
      <c r="G27" s="51"/>
    </row>
    <row r="28" spans="2:20" s="45" customFormat="1" ht="15.75" x14ac:dyDescent="0.25">
      <c r="B28" s="52"/>
      <c r="C28" s="46"/>
      <c r="F28" s="53"/>
      <c r="G28" s="53"/>
    </row>
    <row r="29" spans="2:20" s="45" customFormat="1" ht="15.75" x14ac:dyDescent="0.25">
      <c r="C29" s="46"/>
      <c r="F29" s="51"/>
      <c r="G29" s="51"/>
    </row>
    <row r="30" spans="2:20" s="45" customFormat="1" ht="15.75" x14ac:dyDescent="0.25">
      <c r="B30" s="46"/>
      <c r="C30" s="46"/>
    </row>
  </sheetData>
  <sheetProtection algorithmName="SHA-512" hashValue="1Aqhmr3e4Zc0Hym2P8yUFRJLdQCn2vEHrsrhDC8X+g5lJusI4x7JupdZECw+Q+EaBO7vDvTnGb9dQsyVmgKc3g==" saltValue="tk5Rscse+0bHpUKjg8u2UA==" spinCount="100000" sheet="1" formatCells="0" formatColumns="0" formatRows="0" insertColumns="0" insertRows="0" insertHyperlinks="0" deleteColumns="0" deleteRows="0" sort="0" autoFilter="0" pivotTables="0"/>
  <mergeCells count="4">
    <mergeCell ref="B5:N5"/>
    <mergeCell ref="B6:N6"/>
    <mergeCell ref="A8:B8"/>
    <mergeCell ref="B14:E14"/>
  </mergeCells>
  <conditionalFormatting sqref="T19">
    <cfRule type="containsText" dxfId="0" priority="1" operator="containsText" text="Vencido">
      <formula>NOT(ISERROR(SEARCH("Vencido",T19)))</formula>
    </cfRule>
  </conditionalFormatting>
  <pageMargins left="0.7" right="0.7" top="0.75" bottom="0.75" header="0.3" footer="0.3"/>
  <pageSetup scale="51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15" ma:contentTypeDescription="Crear nuevo documento." ma:contentTypeScope="" ma:versionID="a83740ef1634893f442ba2b6788bcd55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c14d8d83e0d861119dad8b1878387d7f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0ebdc4ba-9f28-4120-84bc-d63b9ce644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d270a0d-68d5-4ff9-b424-72a124efe44f}" ma:internalName="TaxCatchAll" ma:showField="CatchAllData" ma:web="095b483f-c7a6-4252-8606-c67109c81e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5b483f-c7a6-4252-8606-c67109c81eda" xsi:nil="true"/>
    <lcf76f155ced4ddcb4097134ff3c332f xmlns="30ffa277-37c4-4898-ac08-4c7c2e3fd7d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EF2E02-A6F7-4558-9A88-4C762475469D}"/>
</file>

<file path=customXml/itemProps2.xml><?xml version="1.0" encoding="utf-8"?>
<ds:datastoreItem xmlns:ds="http://schemas.openxmlformats.org/officeDocument/2006/customXml" ds:itemID="{11AE4D89-2AEC-4E63-A1DD-4A8C0D0611CB}"/>
</file>

<file path=customXml/itemProps3.xml><?xml version="1.0" encoding="utf-8"?>
<ds:datastoreItem xmlns:ds="http://schemas.openxmlformats.org/officeDocument/2006/customXml" ds:itemID="{116A9B26-DE39-4FB0-94C1-283D48AB9E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Nysa Ferreira</dc:creator>
  <cp:lastModifiedBy>Nysa Ferreira</cp:lastModifiedBy>
  <dcterms:created xsi:type="dcterms:W3CDTF">2023-05-15T13:52:55Z</dcterms:created>
  <dcterms:modified xsi:type="dcterms:W3CDTF">2023-05-15T13:56:42Z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